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tchboard-my.sharepoint.com/personal/julie_wll_ms/Documents/OWEE/Annual Summit/"/>
    </mc:Choice>
  </mc:AlternateContent>
  <xr:revisionPtr revIDLastSave="270" documentId="8_{C4F90F68-5ECD-48F0-B14E-83DFF6267F48}" xr6:coauthVersionLast="45" xr6:coauthVersionMax="45" xr10:uidLastSave="{72A515AA-CB0E-4674-85DF-6D4F0EDC5A6B}"/>
  <bookViews>
    <workbookView xWindow="-16050" yWindow="2770" windowWidth="22540" windowHeight="14420" activeTab="1" xr2:uid="{7CDD79B9-84FF-4E2D-BB75-9669AF49E094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2" i="2"/>
  <c r="D16" i="2"/>
  <c r="F8" i="2" s="1"/>
  <c r="C16" i="2"/>
  <c r="B16" i="2"/>
  <c r="N57" i="1"/>
  <c r="F11" i="2" l="1"/>
  <c r="F14" i="2"/>
  <c r="F10" i="2"/>
  <c r="F15" i="2"/>
  <c r="F13" i="2"/>
  <c r="F9" i="2"/>
  <c r="F7" i="2"/>
  <c r="F12" i="2"/>
  <c r="F16" i="2" l="1"/>
</calcChain>
</file>

<file path=xl/sharedStrings.xml><?xml version="1.0" encoding="utf-8"?>
<sst xmlns="http://schemas.openxmlformats.org/spreadsheetml/2006/main" count="117" uniqueCount="98">
  <si>
    <t>Personal Solicitations</t>
  </si>
  <si>
    <t>JAN</t>
  </si>
  <si>
    <t>Description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</si>
  <si>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</si>
  <si>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</si>
  <si>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</si>
  <si>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</si>
  <si>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</si>
  <si>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</si>
  <si>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</si>
  <si>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</si>
  <si>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</si>
  <si>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</si>
  <si>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</si>
  <si>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</si>
  <si>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Organization: ______________________________</t>
  </si>
  <si>
    <t>Fiscal Year: _______________</t>
  </si>
  <si>
    <t>Special Events</t>
  </si>
  <si>
    <t>Direct Mail</t>
  </si>
  <si>
    <t>Grants</t>
  </si>
  <si>
    <t>Cultivation Strategies</t>
  </si>
  <si>
    <t>GRAND TOTAL</t>
  </si>
  <si>
    <t>ANNUAL FUNDRAISING PLAN DETAIL</t>
  </si>
  <si>
    <t>ANNUAL FUNDRAISING PLAN SUMMARY</t>
  </si>
  <si>
    <t>Income Categories</t>
  </si>
  <si>
    <t>% of Total 2020 Income</t>
  </si>
  <si>
    <t>FY 2019</t>
  </si>
  <si>
    <t>FY 2020</t>
  </si>
  <si>
    <t>Projection (Budget)</t>
  </si>
  <si>
    <t>Actual</t>
  </si>
  <si>
    <t>Government</t>
  </si>
  <si>
    <t>Foundations</t>
  </si>
  <si>
    <t>Individuals/Family Trusts</t>
  </si>
  <si>
    <t>Service Organizations</t>
  </si>
  <si>
    <t>Federated Campaigns (ST, CFC, United Way)</t>
  </si>
  <si>
    <t>Other (Unsolicited Income)</t>
  </si>
  <si>
    <t>Interest Income</t>
  </si>
  <si>
    <t>Program Revenue</t>
  </si>
  <si>
    <t>TOTAL INCOME</t>
  </si>
  <si>
    <t>Organization: ABC Community Café</t>
  </si>
  <si>
    <t>Fiscal Year: 2020</t>
  </si>
  <si>
    <t>Board Solicitation</t>
  </si>
  <si>
    <t>Individual Solicitation</t>
  </si>
  <si>
    <t># of Prospects: 26
Goal: 100% Giving; $7,000
Method: Personal soliciation.  Request amounts based on donor history.  
Solicitors: President and Development Chair</t>
  </si>
  <si>
    <t># of Prospects: 15-25 top individual donors, advisory board, family trusts, foundations
Goal: $30,000; 60% renewals, 15% gift upgrades 
Method: Personal soliciation by board and non-board volunteers
Solicitors: (names)</t>
  </si>
  <si>
    <t>Valentine's Dinner</t>
  </si>
  <si>
    <t>Volunteer Recognition Evening</t>
  </si>
  <si>
    <t>Benefit Concert</t>
  </si>
  <si>
    <t xml:space="preserve">Event Chair: (name)
</t>
  </si>
  <si>
    <t xml:space="preserve">Event Co-Chairs: (names)
</t>
  </si>
  <si>
    <t xml:space="preserve">Time Frame: February 14th
</t>
  </si>
  <si>
    <t>Method: Mailing 1,500 pieces; photothon 2 weeks later to recuit volunteers</t>
  </si>
  <si>
    <t>Goal: $14,000 gross/$12,000 net</t>
  </si>
  <si>
    <t>Chair(s): (name)</t>
  </si>
  <si>
    <t>Time Frame: April 12th</t>
  </si>
  <si>
    <t>#of Prospects: 650 invividuals</t>
  </si>
  <si>
    <t>Method: Invitations mailed; follow-up phone calls; face-to-face soliciting; newsletter</t>
  </si>
  <si>
    <t>Chair(s): (names)</t>
  </si>
  <si>
    <t>Time Frame: June 25th</t>
  </si>
  <si>
    <t>Attendance Goal: 350</t>
  </si>
  <si>
    <t>Goal: $8,000 gross/ $6,000 net</t>
  </si>
  <si>
    <t>Method: Mailings, radio and TV PR, flyers, posters, newsletters</t>
  </si>
  <si>
    <t>Solicitors: Staff and voluntters</t>
  </si>
  <si>
    <t>Goal: $3,000 gross/$0 net; 350 guests, volunteers, and sponsors</t>
  </si>
  <si>
    <t>Direct Mail #1</t>
  </si>
  <si>
    <t>Time Frame: March</t>
  </si>
  <si>
    <t># of Prospects: 191</t>
  </si>
  <si>
    <t>Goal: $3,000 (75% renewal; 15% upgrades)</t>
  </si>
  <si>
    <t>Method: Mailings, Newsletter, Publicity in Workplaces</t>
  </si>
  <si>
    <t>Direct Mail #2</t>
  </si>
  <si>
    <t>Time Frame: September</t>
  </si>
  <si>
    <t># of Prospects: 2,500</t>
  </si>
  <si>
    <t>Goal: $8,000 (60% renewal; 15% upgrades, 5% new)</t>
  </si>
  <si>
    <t>Method: Mailing with remit enclosures</t>
  </si>
  <si>
    <t>Direct Mail #3</t>
  </si>
  <si>
    <t>Time Frame: November</t>
  </si>
  <si>
    <t># of Prospects: 200</t>
  </si>
  <si>
    <t>Goal: $4,000 (60% renewal; 15% upgrades; 5% new</t>
  </si>
  <si>
    <t>Method: Mailing with remit enclosure; followup articles in newsletter</t>
  </si>
  <si>
    <t>Time Frame: Full Year</t>
  </si>
  <si>
    <t># of Reports: 10</t>
  </si>
  <si>
    <t># of New Prospects: 5</t>
  </si>
  <si>
    <t>Goal: 4 Government Applications; 10 Foundation Proposals; United Way Grant</t>
  </si>
  <si>
    <t>Government and Foundations</t>
  </si>
  <si>
    <t>Open House</t>
  </si>
  <si>
    <t>Time Frame: April</t>
  </si>
  <si>
    <t>Time Frame: October</t>
  </si>
  <si>
    <t>Goal: Appreciation evening; meet and greet</t>
  </si>
  <si>
    <t>Method: Mailed invitations; newsletter; personal board invite</t>
  </si>
  <si>
    <t>Responsible: Board, staff, students, volunteers</t>
  </si>
  <si>
    <t>Communications</t>
  </si>
  <si>
    <t>Holiday Card</t>
  </si>
  <si>
    <t>Newsletter</t>
  </si>
  <si>
    <t>Annual Report</t>
  </si>
  <si>
    <t xml:space="preserve">Public Relations </t>
  </si>
  <si>
    <t>Ongoing plan from PR Plan</t>
  </si>
  <si>
    <t>Development Committee</t>
  </si>
  <si>
    <t>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</si>
</sst>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  <numFmt numFmtId="170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vertical="top"/>
    </xf>
    <xf numFmtId="168" fontId="0" fillId="0" borderId="0" xfId="1" applyNumberFormat="1" applyFont="1"/>
    <xf numFmtId="168" fontId="0" fillId="2" borderId="0" xfId="1" applyNumberFormat="1" applyFont="1" applyFill="1"/>
    <xf numFmtId="168" fontId="0" fillId="0" borderId="0" xfId="1" applyNumberFormat="1" applyFont="1" applyAlignment="1">
      <alignment vertical="top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0" borderId="0" xfId="0" applyBorder="1"/>
    <xf numFmtId="168" fontId="0" fillId="0" borderId="0" xfId="1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0" fillId="0" borderId="1" xfId="0" applyBorder="1" applyAlignme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3" borderId="1" xfId="0" applyFill="1" applyBorder="1" applyAlignment="1">
      <alignment horizontal="right"/>
    </xf>
    <xf numFmtId="0" fontId="0" fillId="0" borderId="0" xfId="0" applyFill="1"/>
    <xf numFmtId="168" fontId="0" fillId="0" borderId="0" xfId="1" applyNumberFormat="1" applyFont="1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68" fontId="0" fillId="0" borderId="0" xfId="1" applyNumberFormat="1" applyFont="1" applyAlignment="1">
      <alignment horizontal="left" vertical="top"/>
    </xf>
    <xf numFmtId="168" fontId="0" fillId="0" borderId="0" xfId="1" applyNumberFormat="1" applyFont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0" fontId="0" fillId="0" borderId="3" xfId="1" applyNumberFormat="1" applyFon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70" fontId="2" fillId="0" borderId="3" xfId="1" applyNumberFormat="1" applyFont="1" applyBorder="1" applyAlignment="1">
      <alignment horizontal="center" vertical="center"/>
    </xf>
    <xf numFmtId="9" fontId="2" fillId="0" borderId="3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A297-0141-428F-B2CB-4C63355D79C5}">
  <dimension ref="A1:N57"/>
  <sheetViews>
    <sheetView topLeftCell="A35" workbookViewId="0">
      <selection activeCell="N57" sqref="N57"/>
    </sheetView>
  </sheetViews>
  <sheetFormatPr defaultRowHeight="14.5" x14ac:dyDescent="0.35"/>
  <cols>
    <col min="1" max="1" width="18.54296875" bestFit="1" customWidth="1"/>
    <col min="2" max="13" width="8.7265625" style="10"/>
    <col min="14" max="14" width="9.54296875" style="7" bestFit="1" customWidth="1"/>
  </cols>
  <sheetData>
    <row r="1" spans="1:14" s="14" customFormat="1" x14ac:dyDescent="0.35">
      <c r="A1" s="14" t="s">
        <v>22</v>
      </c>
      <c r="N1" s="15"/>
    </row>
    <row r="2" spans="1:14" s="14" customFormat="1" x14ac:dyDescent="0.35">
      <c r="A2" s="14" t="s">
        <v>39</v>
      </c>
      <c r="N2" s="15"/>
    </row>
    <row r="3" spans="1:14" s="14" customFormat="1" x14ac:dyDescent="0.35">
      <c r="A3" s="14" t="s">
        <v>40</v>
      </c>
      <c r="N3" s="15"/>
    </row>
    <row r="4" spans="1:14" s="14" customFormat="1" x14ac:dyDescent="0.35">
      <c r="N4" s="15"/>
    </row>
    <row r="5" spans="1:14" x14ac:dyDescent="0.35">
      <c r="A5" t="s">
        <v>2</v>
      </c>
      <c r="B5" s="10" t="s">
        <v>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7" t="s">
        <v>3</v>
      </c>
    </row>
    <row r="6" spans="1:14" s="1" customFormat="1" x14ac:dyDescent="0.35">
      <c r="A6" s="1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8"/>
    </row>
    <row r="7" spans="1:14" ht="75" customHeight="1" x14ac:dyDescent="0.35">
      <c r="A7" s="6" t="s">
        <v>41</v>
      </c>
      <c r="H7" s="12" t="s">
        <v>43</v>
      </c>
      <c r="I7" s="13"/>
      <c r="J7" s="13"/>
      <c r="K7" s="13"/>
      <c r="L7" s="13"/>
      <c r="M7" s="13"/>
      <c r="N7" s="9">
        <v>7000</v>
      </c>
    </row>
    <row r="8" spans="1:14" ht="58.5" customHeight="1" x14ac:dyDescent="0.35">
      <c r="A8" s="6" t="s">
        <v>42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9">
        <v>30000</v>
      </c>
    </row>
    <row r="9" spans="1:14" s="1" customFormat="1" x14ac:dyDescent="0.35">
      <c r="A9" s="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x14ac:dyDescent="0.35">
      <c r="A10" s="20" t="s">
        <v>45</v>
      </c>
      <c r="B10" s="19"/>
      <c r="C10" s="18" t="s">
        <v>48</v>
      </c>
      <c r="N10" s="7">
        <v>14000</v>
      </c>
    </row>
    <row r="11" spans="1:14" x14ac:dyDescent="0.35">
      <c r="A11" s="20"/>
      <c r="B11" s="19"/>
      <c r="C11" s="18" t="s">
        <v>49</v>
      </c>
    </row>
    <row r="12" spans="1:14" x14ac:dyDescent="0.35">
      <c r="A12" s="20"/>
      <c r="B12" s="19"/>
      <c r="C12" s="18" t="s">
        <v>50</v>
      </c>
    </row>
    <row r="13" spans="1:14" x14ac:dyDescent="0.35">
      <c r="A13" s="20"/>
      <c r="B13" s="19"/>
      <c r="C13" s="18" t="s">
        <v>52</v>
      </c>
    </row>
    <row r="14" spans="1:14" x14ac:dyDescent="0.35">
      <c r="A14" s="20"/>
      <c r="B14" s="19"/>
      <c r="C14" s="18" t="s">
        <v>51</v>
      </c>
    </row>
    <row r="15" spans="1:14" x14ac:dyDescent="0.35">
      <c r="A15" s="21" t="s">
        <v>46</v>
      </c>
      <c r="E15" s="16" t="s">
        <v>53</v>
      </c>
      <c r="N15" s="7">
        <v>3000</v>
      </c>
    </row>
    <row r="16" spans="1:14" x14ac:dyDescent="0.35">
      <c r="A16" s="21"/>
      <c r="E16" s="16" t="s">
        <v>54</v>
      </c>
    </row>
    <row r="17" spans="1:14" x14ac:dyDescent="0.35">
      <c r="A17" s="21"/>
      <c r="E17" s="16" t="s">
        <v>55</v>
      </c>
    </row>
    <row r="18" spans="1:14" x14ac:dyDescent="0.35">
      <c r="A18" s="21"/>
      <c r="E18" s="16" t="s">
        <v>63</v>
      </c>
    </row>
    <row r="19" spans="1:14" x14ac:dyDescent="0.35">
      <c r="A19" s="21"/>
      <c r="E19" s="16" t="s">
        <v>56</v>
      </c>
    </row>
    <row r="20" spans="1:14" x14ac:dyDescent="0.35">
      <c r="A20" s="20" t="s">
        <v>47</v>
      </c>
      <c r="G20" s="16" t="s">
        <v>57</v>
      </c>
      <c r="N20" s="7">
        <v>8000</v>
      </c>
    </row>
    <row r="21" spans="1:14" x14ac:dyDescent="0.35">
      <c r="A21" s="20"/>
      <c r="G21" s="16" t="s">
        <v>58</v>
      </c>
    </row>
    <row r="22" spans="1:14" x14ac:dyDescent="0.35">
      <c r="A22" s="20"/>
      <c r="G22" s="16" t="s">
        <v>59</v>
      </c>
    </row>
    <row r="23" spans="1:14" x14ac:dyDescent="0.35">
      <c r="A23" s="20"/>
      <c r="G23" s="16" t="s">
        <v>60</v>
      </c>
    </row>
    <row r="24" spans="1:14" x14ac:dyDescent="0.35">
      <c r="A24" s="20"/>
      <c r="G24" s="16" t="s">
        <v>61</v>
      </c>
    </row>
    <row r="25" spans="1:14" x14ac:dyDescent="0.35">
      <c r="A25" s="20"/>
      <c r="G25" s="16" t="s">
        <v>62</v>
      </c>
    </row>
    <row r="26" spans="1:14" s="1" customFormat="1" x14ac:dyDescent="0.35">
      <c r="A26" s="1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"/>
    </row>
    <row r="27" spans="1:14" x14ac:dyDescent="0.35">
      <c r="A27" s="20" t="s">
        <v>64</v>
      </c>
      <c r="D27" s="16" t="s">
        <v>57</v>
      </c>
      <c r="N27" s="7">
        <v>4000</v>
      </c>
    </row>
    <row r="28" spans="1:14" x14ac:dyDescent="0.35">
      <c r="A28" s="20"/>
      <c r="D28" s="16" t="s">
        <v>65</v>
      </c>
    </row>
    <row r="29" spans="1:14" x14ac:dyDescent="0.35">
      <c r="A29" s="20"/>
      <c r="D29" s="16" t="s">
        <v>66</v>
      </c>
    </row>
    <row r="30" spans="1:14" x14ac:dyDescent="0.35">
      <c r="A30" s="20"/>
      <c r="D30" s="16" t="s">
        <v>67</v>
      </c>
    </row>
    <row r="31" spans="1:14" x14ac:dyDescent="0.35">
      <c r="A31" s="20"/>
      <c r="D31" s="16" t="s">
        <v>68</v>
      </c>
    </row>
    <row r="32" spans="1:14" x14ac:dyDescent="0.35">
      <c r="A32" s="20" t="s">
        <v>69</v>
      </c>
      <c r="J32" s="16" t="s">
        <v>57</v>
      </c>
      <c r="N32" s="7">
        <v>8000</v>
      </c>
    </row>
    <row r="33" spans="1:14" x14ac:dyDescent="0.35">
      <c r="A33" s="20"/>
      <c r="J33" s="16" t="s">
        <v>70</v>
      </c>
    </row>
    <row r="34" spans="1:14" x14ac:dyDescent="0.35">
      <c r="A34" s="20"/>
      <c r="J34" s="16" t="s">
        <v>71</v>
      </c>
    </row>
    <row r="35" spans="1:14" x14ac:dyDescent="0.35">
      <c r="A35" s="20"/>
      <c r="J35" s="16" t="s">
        <v>72</v>
      </c>
    </row>
    <row r="36" spans="1:14" x14ac:dyDescent="0.35">
      <c r="A36" s="20"/>
      <c r="J36" s="16" t="s">
        <v>73</v>
      </c>
    </row>
    <row r="37" spans="1:14" x14ac:dyDescent="0.35">
      <c r="A37" s="20" t="s">
        <v>74</v>
      </c>
      <c r="L37" s="22" t="s">
        <v>57</v>
      </c>
      <c r="N37" s="7">
        <v>4000</v>
      </c>
    </row>
    <row r="38" spans="1:14" x14ac:dyDescent="0.35">
      <c r="A38" s="20"/>
      <c r="L38" s="22" t="s">
        <v>75</v>
      </c>
    </row>
    <row r="39" spans="1:14" x14ac:dyDescent="0.35">
      <c r="A39" s="20"/>
      <c r="L39" s="22" t="s">
        <v>76</v>
      </c>
    </row>
    <row r="40" spans="1:14" x14ac:dyDescent="0.35">
      <c r="A40" s="20"/>
      <c r="L40" s="22" t="s">
        <v>77</v>
      </c>
    </row>
    <row r="41" spans="1:14" x14ac:dyDescent="0.35">
      <c r="A41" s="20"/>
      <c r="L41" s="22" t="s">
        <v>78</v>
      </c>
    </row>
    <row r="42" spans="1:14" s="1" customFormat="1" x14ac:dyDescent="0.35">
      <c r="A42" s="1" t="s">
        <v>19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8"/>
    </row>
    <row r="43" spans="1:14" x14ac:dyDescent="0.35">
      <c r="A43" s="21" t="s">
        <v>83</v>
      </c>
      <c r="B43" s="16" t="s">
        <v>79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>
        <v>20000</v>
      </c>
    </row>
    <row r="44" spans="1:14" x14ac:dyDescent="0.35">
      <c r="A44" s="21"/>
      <c r="B44" s="16" t="s">
        <v>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7">
        <v>15000</v>
      </c>
    </row>
    <row r="45" spans="1:14" x14ac:dyDescent="0.35">
      <c r="A45" s="21"/>
      <c r="B45" s="16" t="s">
        <v>81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">
        <v>4000</v>
      </c>
    </row>
    <row r="46" spans="1:14" x14ac:dyDescent="0.35">
      <c r="A46" s="21"/>
      <c r="B46" s="16" t="s">
        <v>82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4" s="1" customFormat="1" x14ac:dyDescent="0.35">
      <c r="A47" s="1" t="s">
        <v>20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8"/>
    </row>
    <row r="48" spans="1:14" x14ac:dyDescent="0.35">
      <c r="A48" s="20" t="s">
        <v>84</v>
      </c>
      <c r="E48" s="16" t="s">
        <v>85</v>
      </c>
      <c r="K48" s="16" t="s">
        <v>86</v>
      </c>
    </row>
    <row r="49" spans="1:14" x14ac:dyDescent="0.35">
      <c r="A49" s="20"/>
      <c r="E49" s="16" t="s">
        <v>87</v>
      </c>
      <c r="K49" s="16" t="s">
        <v>87</v>
      </c>
    </row>
    <row r="50" spans="1:14" x14ac:dyDescent="0.35">
      <c r="A50" s="20"/>
      <c r="E50" s="16" t="s">
        <v>88</v>
      </c>
      <c r="K50" s="16" t="s">
        <v>88</v>
      </c>
    </row>
    <row r="51" spans="1:14" x14ac:dyDescent="0.35">
      <c r="A51" s="20"/>
      <c r="E51" s="16" t="s">
        <v>89</v>
      </c>
      <c r="K51" s="16" t="s">
        <v>89</v>
      </c>
    </row>
    <row r="52" spans="1:14" s="23" customFormat="1" ht="29" x14ac:dyDescent="0.35">
      <c r="A52" s="26" t="s">
        <v>90</v>
      </c>
      <c r="B52" s="25"/>
      <c r="C52" s="17" t="s">
        <v>92</v>
      </c>
      <c r="D52" s="17" t="s">
        <v>93</v>
      </c>
      <c r="E52" s="17" t="s">
        <v>92</v>
      </c>
      <c r="F52" s="25"/>
      <c r="G52" s="17" t="s">
        <v>92</v>
      </c>
      <c r="H52" s="25"/>
      <c r="I52" s="17" t="s">
        <v>92</v>
      </c>
      <c r="J52" s="25"/>
      <c r="K52" s="17" t="s">
        <v>92</v>
      </c>
      <c r="L52" s="17" t="s">
        <v>91</v>
      </c>
      <c r="M52" s="17" t="s">
        <v>92</v>
      </c>
      <c r="N52" s="24"/>
    </row>
    <row r="53" spans="1:14" s="23" customFormat="1" x14ac:dyDescent="0.35">
      <c r="A53" s="23" t="s">
        <v>94</v>
      </c>
      <c r="B53" s="16" t="s">
        <v>95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</row>
    <row r="54" spans="1:14" s="1" customFormat="1" x14ac:dyDescent="0.3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8"/>
    </row>
    <row r="55" spans="1:14" s="23" customFormat="1" ht="29" x14ac:dyDescent="0.35">
      <c r="A55" s="27" t="s">
        <v>96</v>
      </c>
      <c r="B55" s="28" t="s">
        <v>97</v>
      </c>
      <c r="C55" s="28"/>
      <c r="D55" s="28" t="s">
        <v>97</v>
      </c>
      <c r="E55" s="28"/>
      <c r="F55" s="28" t="s">
        <v>97</v>
      </c>
      <c r="G55" s="28"/>
      <c r="H55" s="28" t="s">
        <v>97</v>
      </c>
      <c r="I55" s="28"/>
      <c r="J55" s="28" t="s">
        <v>97</v>
      </c>
      <c r="K55" s="28"/>
      <c r="L55" s="28" t="s">
        <v>97</v>
      </c>
      <c r="M55" s="28"/>
      <c r="N55" s="24"/>
    </row>
    <row r="56" spans="1:14" s="1" customFormat="1" x14ac:dyDescent="0.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8"/>
    </row>
    <row r="57" spans="1:14" x14ac:dyDescent="0.35">
      <c r="A57" t="s">
        <v>21</v>
      </c>
      <c r="N57" s="30">
        <f>SUM(N7:N53)</f>
        <v>117000</v>
      </c>
    </row>
  </sheetData>
  <mergeCells count="10">
    <mergeCell ref="A20:A25"/>
    <mergeCell ref="A27:A31"/>
    <mergeCell ref="A32:A36"/>
    <mergeCell ref="A37:A41"/>
    <mergeCell ref="A43:A46"/>
    <mergeCell ref="A48:A51"/>
    <mergeCell ref="H7:M7"/>
    <mergeCell ref="B8:M8"/>
    <mergeCell ref="A10:A14"/>
    <mergeCell ref="A15:A19"/>
  </mergeCells>
  <phoneticPr fontId="3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EC9A-E9E3-4652-B3CB-D82987D70698}">
  <dimension ref="A1:J16"/>
  <sheetViews>
    <sheetView tabSelected="1" zoomScaleNormal="100" workbookViewId="0">
      <selection activeCell="D9" sqref="D9"/>
    </sheetView>
  </sheetViews>
  <sheetFormatPr defaultRowHeight="14.5" x14ac:dyDescent="0.35"/>
  <cols>
    <col min="1" max="1" width="26.90625" customWidth="1"/>
    <col min="2" max="6" width="12.6328125" customWidth="1"/>
  </cols>
  <sheetData>
    <row r="1" spans="1:10" s="3" customFormat="1" ht="18.5" x14ac:dyDescent="0.45">
      <c r="A1" s="4" t="s">
        <v>23</v>
      </c>
      <c r="B1" s="4"/>
      <c r="C1" s="4"/>
      <c r="D1" s="4"/>
      <c r="E1" s="4"/>
      <c r="F1" s="4"/>
      <c r="G1" s="5"/>
      <c r="H1" s="5"/>
      <c r="I1" s="5"/>
      <c r="J1" s="5"/>
    </row>
    <row r="2" spans="1:10" x14ac:dyDescent="0.35">
      <c r="A2" t="s">
        <v>15</v>
      </c>
    </row>
    <row r="3" spans="1:10" x14ac:dyDescent="0.35">
      <c r="A3" t="s">
        <v>16</v>
      </c>
    </row>
    <row r="5" spans="1:10" x14ac:dyDescent="0.35">
      <c r="B5" s="2" t="s">
        <v>26</v>
      </c>
      <c r="C5" s="2"/>
      <c r="D5" s="2" t="s">
        <v>27</v>
      </c>
      <c r="E5" s="2"/>
    </row>
    <row r="6" spans="1:10" s="3" customFormat="1" ht="29" x14ac:dyDescent="0.35">
      <c r="A6" s="31" t="s">
        <v>24</v>
      </c>
      <c r="B6" s="32" t="s">
        <v>28</v>
      </c>
      <c r="C6" s="32" t="s">
        <v>29</v>
      </c>
      <c r="D6" s="32" t="s">
        <v>28</v>
      </c>
      <c r="E6" s="32" t="s">
        <v>29</v>
      </c>
      <c r="F6" s="32" t="s">
        <v>25</v>
      </c>
    </row>
    <row r="7" spans="1:10" ht="29.5" customHeight="1" x14ac:dyDescent="0.35">
      <c r="A7" s="33" t="s">
        <v>30</v>
      </c>
      <c r="B7" s="34">
        <v>35000</v>
      </c>
      <c r="C7" s="34">
        <v>25000</v>
      </c>
      <c r="D7" s="34">
        <v>20000</v>
      </c>
      <c r="E7" s="34"/>
      <c r="F7" s="35">
        <f>D7/D$16</f>
        <v>7.0546737213403876E-2</v>
      </c>
    </row>
    <row r="8" spans="1:10" ht="29.5" customHeight="1" x14ac:dyDescent="0.35">
      <c r="A8" s="33" t="s">
        <v>31</v>
      </c>
      <c r="B8" s="34">
        <v>12500</v>
      </c>
      <c r="C8" s="34">
        <v>10000</v>
      </c>
      <c r="D8" s="34">
        <v>15000</v>
      </c>
      <c r="E8" s="34"/>
      <c r="F8" s="35">
        <f t="shared" ref="F8:F15" si="0">D8/D$16</f>
        <v>5.2910052910052907E-2</v>
      </c>
    </row>
    <row r="9" spans="1:10" ht="29.5" customHeight="1" x14ac:dyDescent="0.35">
      <c r="A9" s="33" t="s">
        <v>32</v>
      </c>
      <c r="B9" s="34">
        <v>40000</v>
      </c>
      <c r="C9" s="34">
        <f>7800+28500+3000</f>
        <v>39300</v>
      </c>
      <c r="D9" s="34">
        <v>49000</v>
      </c>
      <c r="E9" s="34"/>
      <c r="F9" s="35">
        <f t="shared" si="0"/>
        <v>0.1728395061728395</v>
      </c>
    </row>
    <row r="10" spans="1:10" ht="29.5" customHeight="1" x14ac:dyDescent="0.35">
      <c r="A10" s="33" t="s">
        <v>33</v>
      </c>
      <c r="B10" s="34">
        <v>2500</v>
      </c>
      <c r="C10" s="34">
        <v>3000</v>
      </c>
      <c r="D10" s="34">
        <v>4000</v>
      </c>
      <c r="E10" s="34"/>
      <c r="F10" s="35">
        <f t="shared" si="0"/>
        <v>1.4109347442680775E-2</v>
      </c>
    </row>
    <row r="11" spans="1:10" ht="29.5" customHeight="1" x14ac:dyDescent="0.35">
      <c r="A11" s="33" t="s">
        <v>34</v>
      </c>
      <c r="B11" s="34">
        <v>3000</v>
      </c>
      <c r="C11" s="34">
        <v>3500</v>
      </c>
      <c r="D11" s="34">
        <v>4000</v>
      </c>
      <c r="E11" s="34"/>
      <c r="F11" s="35">
        <f t="shared" si="0"/>
        <v>1.4109347442680775E-2</v>
      </c>
    </row>
    <row r="12" spans="1:10" ht="29.5" customHeight="1" x14ac:dyDescent="0.35">
      <c r="A12" s="33" t="s">
        <v>17</v>
      </c>
      <c r="B12" s="34">
        <v>22500</v>
      </c>
      <c r="C12" s="34">
        <f>16100+4000+6000</f>
        <v>26100</v>
      </c>
      <c r="D12" s="34">
        <v>25000</v>
      </c>
      <c r="E12" s="34"/>
      <c r="F12" s="35">
        <f t="shared" si="0"/>
        <v>8.8183421516754845E-2</v>
      </c>
    </row>
    <row r="13" spans="1:10" ht="29.5" customHeight="1" x14ac:dyDescent="0.35">
      <c r="A13" s="33" t="s">
        <v>35</v>
      </c>
      <c r="B13" s="34">
        <v>0</v>
      </c>
      <c r="C13" s="34">
        <v>5000</v>
      </c>
      <c r="D13" s="34">
        <v>0</v>
      </c>
      <c r="E13" s="34"/>
      <c r="F13" s="35">
        <f t="shared" si="0"/>
        <v>0</v>
      </c>
    </row>
    <row r="14" spans="1:10" ht="29.5" customHeight="1" x14ac:dyDescent="0.35">
      <c r="A14" s="33" t="s">
        <v>36</v>
      </c>
      <c r="B14" s="34">
        <v>1500</v>
      </c>
      <c r="C14" s="34">
        <v>1500</v>
      </c>
      <c r="D14" s="34">
        <v>1500</v>
      </c>
      <c r="E14" s="34"/>
      <c r="F14" s="35">
        <f t="shared" si="0"/>
        <v>5.2910052910052907E-3</v>
      </c>
    </row>
    <row r="15" spans="1:10" ht="29.5" customHeight="1" x14ac:dyDescent="0.35">
      <c r="A15" s="33" t="s">
        <v>37</v>
      </c>
      <c r="B15" s="34">
        <v>158000</v>
      </c>
      <c r="C15" s="34">
        <v>150000</v>
      </c>
      <c r="D15" s="34">
        <v>165000</v>
      </c>
      <c r="E15" s="34"/>
      <c r="F15" s="35">
        <f t="shared" si="0"/>
        <v>0.58201058201058198</v>
      </c>
    </row>
    <row r="16" spans="1:10" s="3" customFormat="1" ht="29.5" customHeight="1" x14ac:dyDescent="0.35">
      <c r="A16" s="36" t="s">
        <v>38</v>
      </c>
      <c r="B16" s="37">
        <f>SUM(B7:B15)</f>
        <v>275000</v>
      </c>
      <c r="C16" s="37">
        <f t="shared" ref="C16:E16" si="1">SUM(C7:C15)</f>
        <v>263400</v>
      </c>
      <c r="D16" s="37">
        <f t="shared" si="1"/>
        <v>283500</v>
      </c>
      <c r="E16" s="37"/>
      <c r="F16" s="38">
        <f>SUM(F7:F15)</f>
        <v>1</v>
      </c>
    </row>
  </sheetData>
  <mergeCells count="3">
    <mergeCell ref="B5:C5"/>
    <mergeCell ref="D5:E5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0DE3F4EC7464F91CB9EB05DA35A5E" ma:contentTypeVersion="10" ma:contentTypeDescription="Create a new document." ma:contentTypeScope="" ma:versionID="9e68237e6d2e8b58dd2b0d9f82f4fccb">
  <xsd:schema xmlns:xsd="http://www.w3.org/2001/XMLSchema" xmlns:xs="http://www.w3.org/2001/XMLSchema" xmlns:p="http://schemas.microsoft.com/office/2006/metadata/properties" xmlns:ns3="c5973600-e5b2-4349-901e-e26e1f7f4ef1" targetNamespace="http://schemas.microsoft.com/office/2006/metadata/properties" ma:root="true" ma:fieldsID="263d8a137a012c2c21dcb47327e29447" ns3:_="">
    <xsd:import namespace="c5973600-e5b2-4349-901e-e26e1f7f4e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600-e5b2-4349-901e-e26e1f7f4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8A899A-22D3-4365-94B4-B7B08C3EC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73600-e5b2-4349-901e-e26e1f7f4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848DF-9D31-441C-843F-0A0EDF632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56029-85BF-4660-A47A-1AF0386554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Williams</dc:creator>
  <cp:lastModifiedBy>Julie Williams</cp:lastModifiedBy>
  <dcterms:created xsi:type="dcterms:W3CDTF">2019-10-22T18:09:03Z</dcterms:created>
  <dcterms:modified xsi:type="dcterms:W3CDTF">2019-10-22T19:52:15Z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0x0101006E50DE3F4EC7464F91CB9EB05DA35A5E</vt:lpwstr>
  </property>
</Properties>
</file>