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tchboard-my.sharepoint.com/personal/julie_wll_ms/Documents/OWEE/Annual Summit/"/>
    </mc:Choice>
  </mc:AlternateContent>
  <xr:revisionPtr revIDLastSave="275" documentId="8_{47962629-3E05-4B74-8669-F30956AFB400}" xr6:coauthVersionLast="45" xr6:coauthVersionMax="45" xr10:uidLastSave="{EB62A03C-ECA5-4691-AB7B-110A9D2B9856}"/>
  <bookViews>
    <workbookView xWindow="33720" yWindow="-9600" windowWidth="29040" windowHeight="15840" xr2:uid="{00000000-000D-0000-FFFF-FFFF00000000}"/>
  </bookViews>
  <sheets>
    <sheet name="Development Dashboard" sheetId="10" r:id="rId1"/>
  </sheets>
  <definedNames>
    <definedName name="_xlnm.Print_Area" localSheetId="0">'Development Dashboard'!$A$1:$K$29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0" l="1"/>
  <c r="K9" i="10"/>
  <c r="K10" i="10"/>
  <c r="K12" i="10"/>
  <c r="K13" i="10"/>
  <c r="K18" i="10"/>
  <c r="K19" i="10"/>
  <c r="K21" i="10"/>
  <c r="K22" i="10"/>
  <c r="K24" i="10"/>
  <c r="K28" i="10"/>
  <c r="K29" i="10"/>
  <c r="K7" i="10"/>
  <c r="J29" i="10"/>
  <c r="J25" i="10"/>
  <c r="J24" i="10"/>
  <c r="J12" i="10"/>
  <c r="J10" i="10"/>
  <c r="J14" i="10"/>
  <c r="J15" i="10"/>
  <c r="J16" i="10"/>
  <c r="J18" i="10"/>
  <c r="J19" i="10"/>
  <c r="J21" i="10"/>
  <c r="J22" i="10"/>
  <c r="J8" i="10"/>
  <c r="J7" i="10"/>
  <c r="I7" i="10"/>
  <c r="I29" i="10"/>
  <c r="G29" i="10"/>
  <c r="H29" i="10"/>
  <c r="F29" i="10"/>
  <c r="D29" i="10"/>
  <c r="E29" i="10"/>
  <c r="C29" i="10"/>
</calcChain>
</file>

<file path=xl/sharedStrings.xml><?xml version="1.0" encoding="utf-8"?>
<sst xmlns="http://schemas.openxmlformats.org/spreadsheetml/2006/main" count="50" uniqueCount="31">
  <si>
    <t>2018 YTD</t>
  </si>
  <si>
    <t>2019 YTD</t>
  </si>
  <si>
    <t>2019 Goal</t>
  </si>
  <si>
    <t>YTD vs Goal</t>
  </si>
  <si>
    <t>Fund</t>
  </si>
  <si>
    <t>No. Gifts</t>
  </si>
  <si>
    <t>No. Donors</t>
  </si>
  <si>
    <t>Amount</t>
  </si>
  <si>
    <t>Honor/Memorial</t>
  </si>
  <si>
    <t>Restricted</t>
  </si>
  <si>
    <t>Unrestricted</t>
  </si>
  <si>
    <t>Events</t>
  </si>
  <si>
    <t>Individuals</t>
  </si>
  <si>
    <t>Monthly Giving</t>
  </si>
  <si>
    <t>United Way</t>
  </si>
  <si>
    <t>Other</t>
  </si>
  <si>
    <t>Grand Total</t>
  </si>
  <si>
    <t>Monthly Development Dashboard</t>
  </si>
  <si>
    <t>Corporations/Organizations</t>
  </si>
  <si>
    <t>Trusts/Foundations</t>
  </si>
  <si>
    <t>Grants</t>
  </si>
  <si>
    <t>YTD 2018</t>
  </si>
  <si>
    <t>%</t>
  </si>
  <si>
    <t>US Foodservice</t>
  </si>
  <si>
    <t>ABC Corp</t>
  </si>
  <si>
    <t>XYZ Corp</t>
  </si>
  <si>
    <t>123 Corp</t>
  </si>
  <si>
    <t>---</t>
  </si>
  <si>
    <t>Annual Gala</t>
  </si>
  <si>
    <t xml:space="preserve">NEEW </t>
  </si>
  <si>
    <t>Gifts through December,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</si>
</sst>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6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166" fontId="6" fillId="0" borderId="0" xfId="0" applyNumberFormat="1" applyFont="1" applyAlignment="1">
      <alignment horizontal="centerContinuous"/>
    </xf>
    <xf numFmtId="0" fontId="7" fillId="0" borderId="0" xfId="0" applyFont="1"/>
    <xf numFmtId="0" fontId="4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Continuous" vertical="top"/>
    </xf>
    <xf numFmtId="166" fontId="6" fillId="0" borderId="0" xfId="0" applyNumberFormat="1" applyFont="1" applyFill="1" applyAlignment="1">
      <alignment horizontal="centerContinuous"/>
    </xf>
    <xf numFmtId="0" fontId="4" fillId="0" borderId="7" xfId="0" applyFont="1" applyBorder="1"/>
    <xf numFmtId="0" fontId="5" fillId="0" borderId="4" xfId="0" applyFont="1" applyBorder="1" applyAlignment="1"/>
    <xf numFmtId="0" fontId="4" fillId="0" borderId="10" xfId="0" applyFont="1" applyBorder="1" applyAlignment="1"/>
    <xf numFmtId="0" fontId="5" fillId="0" borderId="11" xfId="0" applyFont="1" applyBorder="1" applyAlignment="1"/>
    <xf numFmtId="0" fontId="4" fillId="0" borderId="5" xfId="0" applyFont="1" applyFill="1" applyBorder="1" applyAlignment="1">
      <alignment horizontal="center"/>
    </xf>
    <xf numFmtId="0" fontId="4" fillId="0" borderId="8" xfId="0" applyFont="1" applyBorder="1"/>
    <xf numFmtId="3" fontId="0" fillId="0" borderId="0" xfId="0" applyNumberFormat="1" applyFill="1"/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" fontId="4" fillId="2" borderId="17" xfId="1" applyNumberFormat="1" applyFont="1" applyFill="1" applyBorder="1" applyAlignment="1">
      <alignment horizontal="center"/>
    </xf>
    <xf numFmtId="164" fontId="4" fillId="2" borderId="17" xfId="1" applyNumberFormat="1" applyFont="1" applyFill="1" applyBorder="1" applyAlignment="1">
      <alignment horizontal="center"/>
    </xf>
    <xf numFmtId="164" fontId="4" fillId="5" borderId="8" xfId="1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 wrapText="1"/>
    </xf>
    <xf numFmtId="164" fontId="5" fillId="3" borderId="2" xfId="1" applyNumberFormat="1" applyFont="1" applyFill="1" applyBorder="1" applyAlignment="1">
      <alignment horizontal="center"/>
    </xf>
    <xf numFmtId="164" fontId="5" fillId="3" borderId="6" xfId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1" fontId="5" fillId="2" borderId="2" xfId="1" applyNumberFormat="1" applyFont="1" applyFill="1" applyBorder="1" applyAlignment="1">
      <alignment horizontal="center"/>
    </xf>
    <xf numFmtId="1" fontId="5" fillId="2" borderId="15" xfId="1" applyNumberFormat="1" applyFont="1" applyFill="1" applyBorder="1" applyAlignment="1">
      <alignment horizontal="center"/>
    </xf>
    <xf numFmtId="1" fontId="5" fillId="2" borderId="6" xfId="1" applyNumberFormat="1" applyFont="1" applyFill="1" applyBorder="1" applyAlignment="1">
      <alignment horizontal="center"/>
    </xf>
    <xf numFmtId="1" fontId="5" fillId="2" borderId="16" xfId="1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/>
    </xf>
    <xf numFmtId="164" fontId="5" fillId="2" borderId="18" xfId="1" applyNumberFormat="1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164" fontId="5" fillId="5" borderId="5" xfId="1" applyNumberFormat="1" applyFont="1" applyFill="1" applyBorder="1" applyAlignment="1">
      <alignment horizontal="center"/>
    </xf>
    <xf numFmtId="9" fontId="5" fillId="5" borderId="3" xfId="2" applyFont="1" applyFill="1" applyBorder="1" applyAlignment="1">
      <alignment horizontal="center"/>
    </xf>
    <xf numFmtId="9" fontId="5" fillId="5" borderId="5" xfId="2" applyFont="1" applyFill="1" applyBorder="1" applyAlignment="1">
      <alignment horizontal="center"/>
    </xf>
    <xf numFmtId="9" fontId="4" fillId="5" borderId="8" xfId="2" applyFont="1" applyFill="1" applyBorder="1" applyAlignment="1">
      <alignment horizontal="center"/>
    </xf>
    <xf numFmtId="9" fontId="5" fillId="5" borderId="3" xfId="2" quotePrefix="1" applyFont="1" applyFill="1" applyBorder="1" applyAlignment="1">
      <alignment horizontal="center"/>
    </xf>
    <xf numFmtId="9" fontId="5" fillId="5" borderId="5" xfId="2" quotePrefix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9" fontId="5" fillId="3" borderId="3" xfId="2" applyFont="1" applyFill="1" applyBorder="1" applyAlignment="1">
      <alignment horizontal="center"/>
    </xf>
    <xf numFmtId="9" fontId="5" fillId="3" borderId="3" xfId="2" quotePrefix="1" applyFont="1" applyFill="1" applyBorder="1" applyAlignment="1">
      <alignment horizontal="center"/>
    </xf>
    <xf numFmtId="9" fontId="5" fillId="3" borderId="5" xfId="2" applyFont="1" applyFill="1" applyBorder="1" applyAlignment="1">
      <alignment horizontal="center"/>
    </xf>
    <xf numFmtId="9" fontId="5" fillId="3" borderId="5" xfId="2" quotePrefix="1" applyFont="1" applyFill="1" applyBorder="1" applyAlignment="1">
      <alignment horizontal="center"/>
    </xf>
    <xf numFmtId="9" fontId="4" fillId="3" borderId="8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="110" zoomScaleNormal="110" workbookViewId="0">
      <selection activeCell="A2" sqref="A2"/>
    </sheetView>
  </sheetViews>
  <sheetFormatPr defaultColWidth="8.81640625" defaultRowHeight="14.5" x14ac:dyDescent="0.35"/>
  <cols>
    <col min="1" max="1" width="3.453125" customWidth="1"/>
    <col min="2" max="2" width="23.453125" customWidth="1"/>
    <col min="3" max="4" width="6.1796875" customWidth="1"/>
    <col min="5" max="5" width="13.453125" customWidth="1"/>
    <col min="6" max="7" width="6.08984375" customWidth="1"/>
    <col min="8" max="8" width="13.453125" style="4" customWidth="1"/>
    <col min="9" max="11" width="13.453125" customWidth="1"/>
  </cols>
  <sheetData>
    <row r="1" spans="1:13" ht="20.149999999999999" customHeight="1" x14ac:dyDescent="0.35">
      <c r="A1" s="7" t="s">
        <v>17</v>
      </c>
      <c r="B1" s="6"/>
      <c r="C1" s="6"/>
      <c r="D1" s="6"/>
      <c r="E1" s="6"/>
      <c r="F1" s="6"/>
      <c r="G1" s="6"/>
      <c r="H1" s="11"/>
      <c r="I1" s="6"/>
      <c r="J1" s="6"/>
      <c r="K1" s="6"/>
    </row>
    <row r="2" spans="1:13" s="9" customFormat="1" ht="19.399999999999999" customHeight="1" x14ac:dyDescent="0.5">
      <c r="A2" s="8" t="s">
        <v>30</v>
      </c>
      <c r="B2" s="8"/>
      <c r="C2" s="8"/>
      <c r="D2" s="8"/>
      <c r="E2" s="8"/>
      <c r="F2" s="8"/>
      <c r="G2" s="8"/>
      <c r="H2" s="12"/>
      <c r="I2" s="8"/>
      <c r="J2" s="8"/>
      <c r="K2" s="8"/>
    </row>
    <row r="3" spans="1:13" ht="6" customHeight="1" x14ac:dyDescent="0.55000000000000004">
      <c r="A3" s="1"/>
      <c r="B3" s="2"/>
      <c r="C3" s="5"/>
      <c r="D3" s="5"/>
      <c r="E3" s="5"/>
      <c r="F3" s="5"/>
      <c r="G3" s="5"/>
      <c r="H3" s="5"/>
      <c r="I3" s="2"/>
      <c r="J3" s="2"/>
      <c r="K3" s="2"/>
    </row>
    <row r="4" spans="1:13" ht="15.5" x14ac:dyDescent="0.35">
      <c r="A4" s="15"/>
      <c r="B4" s="14"/>
      <c r="C4" s="33" t="s">
        <v>0</v>
      </c>
      <c r="D4" s="33"/>
      <c r="E4" s="33"/>
      <c r="F4" s="41" t="s">
        <v>1</v>
      </c>
      <c r="G4" s="42"/>
      <c r="H4" s="43"/>
      <c r="I4" s="34" t="s">
        <v>2</v>
      </c>
      <c r="J4" s="34" t="s">
        <v>3</v>
      </c>
      <c r="K4" s="35" t="s">
        <v>21</v>
      </c>
    </row>
    <row r="5" spans="1:13" ht="40" thickBot="1" x14ac:dyDescent="0.4">
      <c r="A5" s="16"/>
      <c r="B5" s="3" t="s">
        <v>4</v>
      </c>
      <c r="C5" s="36" t="s">
        <v>5</v>
      </c>
      <c r="D5" s="36" t="s">
        <v>6</v>
      </c>
      <c r="E5" s="37" t="s">
        <v>7</v>
      </c>
      <c r="F5" s="38" t="s">
        <v>5</v>
      </c>
      <c r="G5" s="38" t="s">
        <v>6</v>
      </c>
      <c r="H5" s="39" t="s">
        <v>7</v>
      </c>
      <c r="I5" s="40" t="s">
        <v>7</v>
      </c>
      <c r="J5" s="40" t="s">
        <v>22</v>
      </c>
      <c r="K5" s="37" t="s">
        <v>22</v>
      </c>
    </row>
    <row r="6" spans="1:13" ht="15.5" x14ac:dyDescent="0.35">
      <c r="A6" s="23" t="s">
        <v>12</v>
      </c>
      <c r="B6" s="24"/>
      <c r="C6" s="44"/>
      <c r="D6" s="46"/>
      <c r="E6" s="47"/>
      <c r="F6" s="49"/>
      <c r="G6" s="53"/>
      <c r="H6" s="56"/>
      <c r="I6" s="58"/>
      <c r="J6" s="58"/>
      <c r="K6" s="65"/>
      <c r="L6" s="4"/>
      <c r="M6" s="4"/>
    </row>
    <row r="7" spans="1:13" ht="15.5" x14ac:dyDescent="0.35">
      <c r="A7" s="22"/>
      <c r="B7" s="21" t="s">
        <v>13</v>
      </c>
      <c r="C7" s="44">
        <v>300</v>
      </c>
      <c r="D7" s="46">
        <v>25</v>
      </c>
      <c r="E7" s="47">
        <v>9000</v>
      </c>
      <c r="F7" s="49">
        <v>600</v>
      </c>
      <c r="G7" s="50">
        <v>50</v>
      </c>
      <c r="H7" s="54">
        <v>12000</v>
      </c>
      <c r="I7" s="58">
        <f>12000</f>
        <v>12000</v>
      </c>
      <c r="J7" s="60">
        <f>H7/I7</f>
        <v>1</v>
      </c>
      <c r="K7" s="66">
        <f>(H7/E7)-1</f>
        <v>0.33333333333333326</v>
      </c>
      <c r="L7" s="4"/>
      <c r="M7" s="4"/>
    </row>
    <row r="8" spans="1:13" ht="15.5" x14ac:dyDescent="0.35">
      <c r="A8" s="10"/>
      <c r="B8" s="21" t="s">
        <v>8</v>
      </c>
      <c r="C8" s="44">
        <v>25</v>
      </c>
      <c r="D8" s="44">
        <v>20</v>
      </c>
      <c r="E8" s="47">
        <v>25000</v>
      </c>
      <c r="F8" s="49">
        <v>50</v>
      </c>
      <c r="G8" s="50">
        <v>50</v>
      </c>
      <c r="H8" s="54">
        <v>35000</v>
      </c>
      <c r="I8" s="58">
        <v>40000</v>
      </c>
      <c r="J8" s="60">
        <f>H8/I8</f>
        <v>0.875</v>
      </c>
      <c r="K8" s="66">
        <f t="shared" ref="K8:K29" si="0">(H8/E8)-1</f>
        <v>0.39999999999999991</v>
      </c>
      <c r="L8" s="4"/>
      <c r="M8" s="4"/>
    </row>
    <row r="9" spans="1:13" ht="15.5" x14ac:dyDescent="0.35">
      <c r="A9" s="10"/>
      <c r="B9" s="21" t="s">
        <v>9</v>
      </c>
      <c r="C9" s="44">
        <v>3</v>
      </c>
      <c r="D9" s="44">
        <v>3</v>
      </c>
      <c r="E9" s="47">
        <v>3000</v>
      </c>
      <c r="F9" s="49">
        <v>0</v>
      </c>
      <c r="G9" s="50">
        <v>0</v>
      </c>
      <c r="H9" s="54">
        <v>0</v>
      </c>
      <c r="I9" s="58">
        <v>0</v>
      </c>
      <c r="J9" s="63" t="s">
        <v>27</v>
      </c>
      <c r="K9" s="67">
        <f t="shared" si="0"/>
        <v>-1</v>
      </c>
      <c r="L9" s="4"/>
      <c r="M9" s="4"/>
    </row>
    <row r="10" spans="1:13" ht="15.5" x14ac:dyDescent="0.35">
      <c r="A10" s="10"/>
      <c r="B10" s="20" t="s">
        <v>10</v>
      </c>
      <c r="C10" s="45">
        <v>40</v>
      </c>
      <c r="D10" s="45">
        <v>30</v>
      </c>
      <c r="E10" s="48">
        <v>5000</v>
      </c>
      <c r="F10" s="51">
        <v>75</v>
      </c>
      <c r="G10" s="52">
        <v>75</v>
      </c>
      <c r="H10" s="55">
        <v>6500</v>
      </c>
      <c r="I10" s="59">
        <v>7500</v>
      </c>
      <c r="J10" s="61">
        <f t="shared" ref="J10:J28" si="1">H10/I10</f>
        <v>0.8666666666666667</v>
      </c>
      <c r="K10" s="68">
        <f t="shared" si="0"/>
        <v>0.30000000000000004</v>
      </c>
      <c r="L10" s="4"/>
      <c r="M10" s="4"/>
    </row>
    <row r="11" spans="1:13" ht="15.5" x14ac:dyDescent="0.35">
      <c r="A11" s="23" t="s">
        <v>18</v>
      </c>
      <c r="B11" s="25"/>
      <c r="C11" s="44"/>
      <c r="D11" s="44"/>
      <c r="E11" s="47"/>
      <c r="F11" s="49"/>
      <c r="G11" s="50"/>
      <c r="H11" s="57"/>
      <c r="I11" s="58"/>
      <c r="J11" s="60"/>
      <c r="K11" s="66"/>
      <c r="L11" s="4"/>
      <c r="M11" s="4"/>
    </row>
    <row r="12" spans="1:13" ht="15.5" x14ac:dyDescent="0.35">
      <c r="A12" s="10"/>
      <c r="B12" s="21" t="s">
        <v>23</v>
      </c>
      <c r="C12" s="44">
        <v>1</v>
      </c>
      <c r="D12" s="44">
        <v>1</v>
      </c>
      <c r="E12" s="47">
        <v>5000</v>
      </c>
      <c r="F12" s="49">
        <v>0</v>
      </c>
      <c r="G12" s="50">
        <v>0</v>
      </c>
      <c r="H12" s="54">
        <v>0</v>
      </c>
      <c r="I12" s="58">
        <v>2500</v>
      </c>
      <c r="J12" s="60">
        <f t="shared" si="1"/>
        <v>0</v>
      </c>
      <c r="K12" s="66">
        <f t="shared" si="0"/>
        <v>-1</v>
      </c>
      <c r="L12" s="4"/>
      <c r="M12" s="4"/>
    </row>
    <row r="13" spans="1:13" ht="15.5" x14ac:dyDescent="0.35">
      <c r="A13" s="10"/>
      <c r="B13" s="21" t="s">
        <v>14</v>
      </c>
      <c r="C13" s="44">
        <v>1</v>
      </c>
      <c r="D13" s="44">
        <v>1</v>
      </c>
      <c r="E13" s="47">
        <v>2500</v>
      </c>
      <c r="F13" s="49">
        <v>0</v>
      </c>
      <c r="G13" s="50">
        <v>0</v>
      </c>
      <c r="H13" s="54">
        <v>0</v>
      </c>
      <c r="I13" s="58">
        <v>0</v>
      </c>
      <c r="J13" s="63" t="s">
        <v>27</v>
      </c>
      <c r="K13" s="67">
        <f t="shared" si="0"/>
        <v>-1</v>
      </c>
      <c r="L13" s="4"/>
      <c r="M13" s="19"/>
    </row>
    <row r="14" spans="1:13" ht="15.5" x14ac:dyDescent="0.35">
      <c r="A14" s="10"/>
      <c r="B14" s="21" t="s">
        <v>24</v>
      </c>
      <c r="C14" s="44">
        <v>0</v>
      </c>
      <c r="D14" s="44">
        <v>0</v>
      </c>
      <c r="E14" s="47">
        <v>0</v>
      </c>
      <c r="F14" s="49">
        <v>1</v>
      </c>
      <c r="G14" s="50">
        <v>1</v>
      </c>
      <c r="H14" s="54">
        <v>5000</v>
      </c>
      <c r="I14" s="58">
        <v>5000</v>
      </c>
      <c r="J14" s="60">
        <f t="shared" si="1"/>
        <v>1</v>
      </c>
      <c r="K14" s="67" t="s">
        <v>27</v>
      </c>
      <c r="L14" s="4"/>
      <c r="M14" s="19"/>
    </row>
    <row r="15" spans="1:13" ht="15.5" x14ac:dyDescent="0.35">
      <c r="A15" s="10"/>
      <c r="B15" s="21" t="s">
        <v>25</v>
      </c>
      <c r="C15" s="44">
        <v>0</v>
      </c>
      <c r="D15" s="44">
        <v>0</v>
      </c>
      <c r="E15" s="47">
        <v>0</v>
      </c>
      <c r="F15" s="49">
        <v>1</v>
      </c>
      <c r="G15" s="50">
        <v>1</v>
      </c>
      <c r="H15" s="54">
        <v>3000</v>
      </c>
      <c r="I15" s="58">
        <v>5000</v>
      </c>
      <c r="J15" s="60">
        <f t="shared" si="1"/>
        <v>0.6</v>
      </c>
      <c r="K15" s="67" t="s">
        <v>27</v>
      </c>
      <c r="L15" s="4"/>
      <c r="M15" s="19"/>
    </row>
    <row r="16" spans="1:13" ht="15.5" x14ac:dyDescent="0.35">
      <c r="A16" s="17"/>
      <c r="B16" s="20" t="s">
        <v>26</v>
      </c>
      <c r="C16" s="45">
        <v>0</v>
      </c>
      <c r="D16" s="45">
        <v>0</v>
      </c>
      <c r="E16" s="48">
        <v>0</v>
      </c>
      <c r="F16" s="51">
        <v>1</v>
      </c>
      <c r="G16" s="52">
        <v>1</v>
      </c>
      <c r="H16" s="55">
        <v>2500</v>
      </c>
      <c r="I16" s="59">
        <v>5000</v>
      </c>
      <c r="J16" s="61">
        <f t="shared" si="1"/>
        <v>0.5</v>
      </c>
      <c r="K16" s="69" t="s">
        <v>27</v>
      </c>
      <c r="L16" s="4"/>
      <c r="M16" s="4"/>
    </row>
    <row r="17" spans="1:13" ht="15.5" x14ac:dyDescent="0.35">
      <c r="A17" s="26" t="s">
        <v>19</v>
      </c>
      <c r="B17" s="27"/>
      <c r="C17" s="44"/>
      <c r="D17" s="44"/>
      <c r="E17" s="47"/>
      <c r="F17" s="49"/>
      <c r="G17" s="50"/>
      <c r="H17" s="54"/>
      <c r="I17" s="58"/>
      <c r="J17" s="60"/>
      <c r="K17" s="66"/>
    </row>
    <row r="18" spans="1:13" ht="15.5" x14ac:dyDescent="0.35">
      <c r="A18" s="10"/>
      <c r="B18" s="21" t="s">
        <v>9</v>
      </c>
      <c r="C18" s="44">
        <v>1</v>
      </c>
      <c r="D18" s="44">
        <v>1</v>
      </c>
      <c r="E18" s="47">
        <v>10000</v>
      </c>
      <c r="F18" s="49">
        <v>0</v>
      </c>
      <c r="G18" s="50">
        <v>0</v>
      </c>
      <c r="H18" s="54">
        <v>0</v>
      </c>
      <c r="I18" s="58">
        <v>0</v>
      </c>
      <c r="J18" s="60" t="e">
        <f t="shared" si="1"/>
        <v>#DIV/0!</v>
      </c>
      <c r="K18" s="66">
        <f t="shared" si="0"/>
        <v>-1</v>
      </c>
      <c r="L18" s="4"/>
      <c r="M18" s="4"/>
    </row>
    <row r="19" spans="1:13" ht="15.5" x14ac:dyDescent="0.35">
      <c r="A19" s="17"/>
      <c r="B19" s="20" t="s">
        <v>10</v>
      </c>
      <c r="C19" s="45">
        <v>3</v>
      </c>
      <c r="D19" s="45">
        <v>3</v>
      </c>
      <c r="E19" s="48">
        <v>25000</v>
      </c>
      <c r="F19" s="51">
        <v>5</v>
      </c>
      <c r="G19" s="52">
        <v>5</v>
      </c>
      <c r="H19" s="55">
        <v>25000</v>
      </c>
      <c r="I19" s="59">
        <v>25000</v>
      </c>
      <c r="J19" s="61">
        <f t="shared" si="1"/>
        <v>1</v>
      </c>
      <c r="K19" s="68">
        <f t="shared" si="0"/>
        <v>0</v>
      </c>
      <c r="L19" s="4"/>
      <c r="M19" s="4"/>
    </row>
    <row r="20" spans="1:13" ht="15.5" x14ac:dyDescent="0.35">
      <c r="A20" s="22" t="s">
        <v>20</v>
      </c>
      <c r="B20" s="21"/>
      <c r="C20" s="44"/>
      <c r="D20" s="44"/>
      <c r="E20" s="47"/>
      <c r="F20" s="49"/>
      <c r="G20" s="50"/>
      <c r="H20" s="54"/>
      <c r="I20" s="58"/>
      <c r="J20" s="60"/>
      <c r="K20" s="66"/>
      <c r="L20" s="4"/>
      <c r="M20" s="4"/>
    </row>
    <row r="21" spans="1:13" ht="15.5" x14ac:dyDescent="0.35">
      <c r="A21" s="10"/>
      <c r="B21" s="21" t="s">
        <v>9</v>
      </c>
      <c r="C21" s="44">
        <v>3</v>
      </c>
      <c r="D21" s="44">
        <v>3</v>
      </c>
      <c r="E21" s="47">
        <v>17500</v>
      </c>
      <c r="F21" s="49">
        <v>1</v>
      </c>
      <c r="G21" s="50">
        <v>1</v>
      </c>
      <c r="H21" s="54">
        <v>10000</v>
      </c>
      <c r="I21" s="58">
        <v>10000</v>
      </c>
      <c r="J21" s="60">
        <f t="shared" si="1"/>
        <v>1</v>
      </c>
      <c r="K21" s="66">
        <f t="shared" si="0"/>
        <v>-0.4285714285714286</v>
      </c>
      <c r="L21" s="4"/>
      <c r="M21" s="4"/>
    </row>
    <row r="22" spans="1:13" ht="15.5" x14ac:dyDescent="0.35">
      <c r="A22" s="17"/>
      <c r="B22" s="20" t="s">
        <v>10</v>
      </c>
      <c r="C22" s="45">
        <v>1</v>
      </c>
      <c r="D22" s="45">
        <v>1</v>
      </c>
      <c r="E22" s="48">
        <v>5000</v>
      </c>
      <c r="F22" s="51">
        <v>5</v>
      </c>
      <c r="G22" s="52">
        <v>5</v>
      </c>
      <c r="H22" s="55">
        <v>34500</v>
      </c>
      <c r="I22" s="59">
        <v>40000</v>
      </c>
      <c r="J22" s="61">
        <f t="shared" si="1"/>
        <v>0.86250000000000004</v>
      </c>
      <c r="K22" s="68">
        <f t="shared" si="0"/>
        <v>5.9</v>
      </c>
      <c r="L22" s="4"/>
      <c r="M22" s="4"/>
    </row>
    <row r="23" spans="1:13" ht="15.5" x14ac:dyDescent="0.35">
      <c r="A23" s="22" t="s">
        <v>11</v>
      </c>
      <c r="B23" s="21"/>
      <c r="C23" s="44"/>
      <c r="D23" s="44"/>
      <c r="E23" s="47"/>
      <c r="F23" s="49"/>
      <c r="G23" s="50"/>
      <c r="H23" s="54"/>
      <c r="I23" s="58"/>
      <c r="J23" s="60"/>
      <c r="K23" s="66"/>
      <c r="L23" s="4"/>
      <c r="M23" s="4"/>
    </row>
    <row r="24" spans="1:13" ht="15.5" x14ac:dyDescent="0.35">
      <c r="A24" s="10"/>
      <c r="B24" s="21" t="s">
        <v>28</v>
      </c>
      <c r="C24" s="44">
        <v>25</v>
      </c>
      <c r="D24" s="44">
        <v>25</v>
      </c>
      <c r="E24" s="47">
        <v>7500</v>
      </c>
      <c r="F24" s="49">
        <v>20</v>
      </c>
      <c r="G24" s="50">
        <v>20</v>
      </c>
      <c r="H24" s="54">
        <v>6000</v>
      </c>
      <c r="I24" s="58">
        <v>10000</v>
      </c>
      <c r="J24" s="60">
        <f>H24/I24</f>
        <v>0.6</v>
      </c>
      <c r="K24" s="66">
        <f t="shared" si="0"/>
        <v>-0.19999999999999996</v>
      </c>
      <c r="L24" s="4"/>
      <c r="M24" s="4"/>
    </row>
    <row r="25" spans="1:13" ht="15.5" x14ac:dyDescent="0.35">
      <c r="A25" s="10"/>
      <c r="B25" s="21" t="s">
        <v>29</v>
      </c>
      <c r="C25" s="45">
        <v>0</v>
      </c>
      <c r="D25" s="45">
        <v>0</v>
      </c>
      <c r="E25" s="48">
        <v>0</v>
      </c>
      <c r="F25" s="51">
        <v>15</v>
      </c>
      <c r="G25" s="52">
        <v>10</v>
      </c>
      <c r="H25" s="55">
        <v>1500</v>
      </c>
      <c r="I25" s="59">
        <v>2500</v>
      </c>
      <c r="J25" s="61">
        <f>H25/I25</f>
        <v>0.6</v>
      </c>
      <c r="K25" s="69" t="s">
        <v>27</v>
      </c>
      <c r="L25" s="4"/>
      <c r="M25" s="4"/>
    </row>
    <row r="26" spans="1:13" ht="15.5" x14ac:dyDescent="0.35">
      <c r="A26" s="23" t="s">
        <v>15</v>
      </c>
      <c r="B26" s="25"/>
      <c r="C26" s="44"/>
      <c r="D26" s="44"/>
      <c r="E26" s="47"/>
      <c r="F26" s="49"/>
      <c r="G26" s="50"/>
      <c r="H26" s="54"/>
      <c r="I26" s="58"/>
      <c r="J26" s="60"/>
      <c r="K26" s="66"/>
      <c r="L26" s="4"/>
      <c r="M26" s="4"/>
    </row>
    <row r="27" spans="1:13" ht="15.5" x14ac:dyDescent="0.35">
      <c r="A27" s="22"/>
      <c r="B27" s="21" t="s">
        <v>9</v>
      </c>
      <c r="C27" s="44">
        <v>0</v>
      </c>
      <c r="D27" s="44">
        <v>0</v>
      </c>
      <c r="E27" s="47">
        <v>0</v>
      </c>
      <c r="F27" s="49">
        <v>0</v>
      </c>
      <c r="G27" s="50">
        <v>0</v>
      </c>
      <c r="H27" s="54">
        <v>0</v>
      </c>
      <c r="I27" s="58">
        <v>0</v>
      </c>
      <c r="J27" s="63" t="s">
        <v>27</v>
      </c>
      <c r="K27" s="67" t="s">
        <v>27</v>
      </c>
      <c r="L27" s="4"/>
      <c r="M27" s="4"/>
    </row>
    <row r="28" spans="1:13" ht="15.5" x14ac:dyDescent="0.35">
      <c r="A28" s="17"/>
      <c r="B28" s="20" t="s">
        <v>10</v>
      </c>
      <c r="C28" s="45">
        <v>1</v>
      </c>
      <c r="D28" s="45">
        <v>1</v>
      </c>
      <c r="E28" s="48">
        <v>3000</v>
      </c>
      <c r="F28" s="51">
        <v>0</v>
      </c>
      <c r="G28" s="52">
        <v>0</v>
      </c>
      <c r="H28" s="55">
        <v>0</v>
      </c>
      <c r="I28" s="59">
        <v>0</v>
      </c>
      <c r="J28" s="64" t="s">
        <v>27</v>
      </c>
      <c r="K28" s="69">
        <f t="shared" si="0"/>
        <v>-1</v>
      </c>
      <c r="L28" s="4"/>
    </row>
    <row r="29" spans="1:13" ht="16" thickBot="1" x14ac:dyDescent="0.4">
      <c r="A29" s="18" t="s">
        <v>16</v>
      </c>
      <c r="B29" s="13"/>
      <c r="C29" s="28">
        <f>SUM(C6:C28)</f>
        <v>404</v>
      </c>
      <c r="D29" s="28">
        <f t="shared" ref="D29:E29" si="2">SUM(D6:D28)</f>
        <v>114</v>
      </c>
      <c r="E29" s="29">
        <f t="shared" si="2"/>
        <v>117500</v>
      </c>
      <c r="F29" s="30">
        <f>SUM(F6:F28)</f>
        <v>774</v>
      </c>
      <c r="G29" s="30">
        <f t="shared" ref="G29:H29" si="3">SUM(G6:G28)</f>
        <v>219</v>
      </c>
      <c r="H29" s="31">
        <f t="shared" si="3"/>
        <v>141000</v>
      </c>
      <c r="I29" s="32">
        <f>SUM(I6:I28)</f>
        <v>164500</v>
      </c>
      <c r="J29" s="62">
        <f>H29/I29</f>
        <v>0.8571428571428571</v>
      </c>
      <c r="K29" s="70">
        <f t="shared" si="0"/>
        <v>0.19999999999999996</v>
      </c>
    </row>
    <row r="30" spans="1:13" ht="15" thickTop="1" x14ac:dyDescent="0.35"/>
  </sheetData>
  <mergeCells count="6">
    <mergeCell ref="C4:E4"/>
    <mergeCell ref="A17:B17"/>
    <mergeCell ref="F4:H4"/>
    <mergeCell ref="A6:B6"/>
    <mergeCell ref="A11:B11"/>
    <mergeCell ref="A26:B26"/>
  </mergeCells>
  <pageMargins left="0.5" right="0.5" top="0.04" bottom="0.01" header="0.56000000000000005" footer="0.3"/>
  <pageSetup orientation="landscape" copies="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0DE3F4EC7464F91CB9EB05DA35A5E" ma:contentTypeVersion="10" ma:contentTypeDescription="Create a new document." ma:contentTypeScope="" ma:versionID="9e68237e6d2e8b58dd2b0d9f82f4fccb">
  <xsd:schema xmlns:xsd="http://www.w3.org/2001/XMLSchema" xmlns:xs="http://www.w3.org/2001/XMLSchema" xmlns:p="http://schemas.microsoft.com/office/2006/metadata/properties" xmlns:ns3="c5973600-e5b2-4349-901e-e26e1f7f4ef1" targetNamespace="http://schemas.microsoft.com/office/2006/metadata/properties" ma:root="true" ma:fieldsID="263d8a137a012c2c21dcb47327e29447" ns3:_="">
    <xsd:import namespace="c5973600-e5b2-4349-901e-e26e1f7f4e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73600-e5b2-4349-901e-e26e1f7f4e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C5BDE9-AF89-4797-A56C-D6C99B16717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75D81C0-AE76-4EF7-B818-6E050A6314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79D47-C84D-41E6-924F-6C8B8C5B2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73600-e5b2-4349-901e-e26e1f7f4e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531095-64DD-46DC-A7FA-60199A7DDEF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Development Dashboard</vt:lpstr>
      <vt:lpstr>'Development Dashboard'!Print_Area</vt:lpstr>
    </vt:vector>
  </TitlesOfParts>
  <Manager/>
  <Company>All Church Home for Children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arouse</dc:creator>
  <cp:keywords/>
  <dc:description/>
  <cp:lastModifiedBy>Julie Williams</cp:lastModifiedBy>
  <cp:revision/>
  <dcterms:created xsi:type="dcterms:W3CDTF">2011-06-02T20:59:39Z</dcterms:created>
  <dcterms:modified xsi:type="dcterms:W3CDTF">2019-11-15T22:44:24Z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Barbara Shelton</vt:lpwstr>
  </property>
  <property fmtid="{D5CDD505-2E9C-101B-9397-08002B2CF9AE}" pid="3" name="Order">
    <vt:lpwstr>2100.00000000000</vt:lpwstr>
  </property>
  <property fmtid="{D5CDD505-2E9C-101B-9397-08002B2CF9AE}" pid="4" name="ComplianceAssetId">
    <vt:lpwstr/>
  </property>
  <property fmtid="{D5CDD505-2E9C-101B-9397-08002B2CF9AE}" pid="5" name="SharedWithUsers">
    <vt:lpwstr/>
  </property>
  <property fmtid="{D5CDD505-2E9C-101B-9397-08002B2CF9AE}" pid="6" name="display_urn:schemas-microsoft-com:office:office#Author">
    <vt:lpwstr>Barbara Shelton</vt:lpwstr>
  </property>
  <property fmtid="{D5CDD505-2E9C-101B-9397-08002B2CF9AE}" pid="7" name="ContentTypeId">
    <vt:lpwstr>0x0101006E50DE3F4EC7464F91CB9EB05DA35A5E</vt:lpwstr>
  </property>
</Properties>
</file>